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420" windowHeight="12405" activeTab="0"/>
  </bookViews>
  <sheets>
    <sheet name="nieważne 2006 mw1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<sst xmlns="http://schemas.openxmlformats.org/spreadsheetml/2006/main" count="67" uniqueCount="28">
  <si>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Rad gmin</t>
  </si>
  <si>
    <t>ogółem</t>
  </si>
  <si>
    <t>miejskich</t>
  </si>
  <si>
    <t>wiejskich</t>
  </si>
  <si>
    <t>miejsko-wiejskich</t>
  </si>
  <si>
    <t>z tego</t>
  </si>
  <si>
    <t>w miastach
na prawach powiatu</t>
  </si>
  <si>
    <t>w gminach liczących
pow. 20 tys. mieszkańców</t>
  </si>
  <si>
    <t>w gminach liczących
do 20 tys. nieszkańców</t>
  </si>
  <si>
    <t>Rad dzielnic m. st. Warszawy</t>
  </si>
  <si>
    <t>Rad powiatów</t>
  </si>
  <si>
    <t>Sejmików województw</t>
  </si>
  <si>
    <t>Wójtów, burmistrzów,
prezydentów miast</t>
  </si>
  <si>
    <t>x</t>
  </si>
  <si>
    <t>Wybory</t>
  </si>
  <si>
    <t>Głosowanie
w gminach</t>
  </si>
  <si>
    <t>Głosy
oddane
(karty ważne)</t>
  </si>
  <si>
    <t>Głosy
ważne</t>
  </si>
  <si>
    <t>Głosy nieważne</t>
  </si>
  <si>
    <t>w tym z powodu:</t>
  </si>
  <si>
    <t>postawienia
zbyt wielu
znaków "x"</t>
  </si>
  <si>
    <t>niepostawienia
znaku "x"</t>
  </si>
  <si>
    <t>postawienia
znaku "x"
wyłącznie
przy nazwisku
skr. kand.</t>
  </si>
  <si>
    <t>postawienia
znaku "x"
wyłącznie przy nazwisku
kand. z uniew. listy</t>
  </si>
  <si>
    <t>liczba</t>
  </si>
  <si>
    <t>%
odd.</t>
  </si>
  <si>
    <t>%
niew.</t>
  </si>
  <si>
    <t>Przyczyny nieważności głosów oddanych 12 listopada 2006 wedug kategorii jednostek samorządu terytorialnego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</si>
</sst>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=0]&quot;-&quot;;#,##0"/>
    <numFmt numFmtId="165" formatCode="[=0]&quot;-&quot;;#,##0.00"/>
  </numFmts>
  <fonts count="4">
    <font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1" xfId="0" applyNumberFormat="1" applyBorder="1" applyAlignment="1">
      <alignment horizontal="left" vertical="center"/>
    </xf>
    <xf numFmtId="2" fontId="0" fillId="0" borderId="2" xfId="0" applyNumberFormat="1" applyBorder="1" applyAlignment="1">
      <alignment horizontal="left" vertical="center"/>
    </xf>
    <xf numFmtId="2" fontId="0" fillId="0" borderId="3" xfId="0" applyNumberFormat="1" applyBorder="1" applyAlignment="1">
      <alignment horizontal="left" vertical="center"/>
    </xf>
    <xf numFmtId="2" fontId="0" fillId="0" borderId="4" xfId="0" applyNumberFormat="1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2" fillId="0" borderId="1" xfId="0" applyNumberFormat="1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0" xfId="0" applyNumberFormat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" fontId="0" fillId="0" borderId="5" xfId="0" applyNumberFormat="1" applyBorder="1" applyAlignment="1">
      <alignment horizontal="left" vertical="center"/>
    </xf>
    <xf numFmtId="164" fontId="0" fillId="0" borderId="5" xfId="0" applyNumberForma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0" fillId="0" borderId="4" xfId="0" applyNumberFormat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164" fontId="0" fillId="0" borderId="6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2" fontId="0" fillId="0" borderId="5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2" sqref="A2:A5"/>
    </sheetView>
  </sheetViews>
  <sheetFormatPr defaultColWidth="9.33203125" defaultRowHeight="12.75"/>
  <cols>
    <col min="1" max="1" width="27.5" style="0" bestFit="1" customWidth="1"/>
    <col min="2" max="2" width="16.83203125" style="0" bestFit="1" customWidth="1"/>
    <col min="3" max="4" width="10.16015625" style="18" bestFit="1" customWidth="1"/>
    <col min="5" max="5" width="7" style="0" bestFit="1" customWidth="1"/>
    <col min="6" max="6" width="9.33203125" style="18" customWidth="1"/>
    <col min="7" max="7" width="7" style="0" bestFit="1" customWidth="1"/>
    <col min="8" max="8" width="7.66015625" style="18" bestFit="1" customWidth="1"/>
    <col min="9" max="9" width="7" style="0" bestFit="1" customWidth="1"/>
    <col min="10" max="10" width="9.16015625" style="18" bestFit="1" customWidth="1"/>
    <col min="11" max="11" width="7" style="0" bestFit="1" customWidth="1"/>
    <col min="12" max="12" width="9.33203125" style="18" customWidth="1"/>
    <col min="13" max="13" width="10" style="0" customWidth="1"/>
    <col min="14" max="14" width="7.66015625" style="18" customWidth="1"/>
    <col min="15" max="15" width="12.5" style="0" customWidth="1"/>
  </cols>
  <sheetData>
    <row r="1" spans="1:15" ht="27" customHeight="1" thickBo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3.5" thickTop="1">
      <c r="A2" s="45" t="s">
        <v>14</v>
      </c>
      <c r="B2" s="48" t="s">
        <v>15</v>
      </c>
      <c r="C2" s="48" t="s">
        <v>16</v>
      </c>
      <c r="D2" s="48" t="s">
        <v>17</v>
      </c>
      <c r="E2" s="45"/>
      <c r="F2" s="45" t="s">
        <v>18</v>
      </c>
      <c r="G2" s="45"/>
      <c r="H2" s="45"/>
      <c r="I2" s="45"/>
      <c r="J2" s="45"/>
      <c r="K2" s="45"/>
      <c r="L2" s="45"/>
      <c r="M2" s="45"/>
      <c r="N2" s="45"/>
      <c r="O2" s="45"/>
    </row>
    <row r="3" spans="1:15" ht="12.75">
      <c r="A3" s="46"/>
      <c r="B3" s="46"/>
      <c r="C3" s="46"/>
      <c r="D3" s="46"/>
      <c r="E3" s="46"/>
      <c r="F3" s="50" t="s">
        <v>1</v>
      </c>
      <c r="G3" s="50"/>
      <c r="H3" s="40" t="s">
        <v>19</v>
      </c>
      <c r="I3" s="43"/>
      <c r="J3" s="43"/>
      <c r="K3" s="43"/>
      <c r="L3" s="43"/>
      <c r="M3" s="43"/>
      <c r="N3" s="43"/>
      <c r="O3" s="43"/>
    </row>
    <row r="4" spans="1:15" ht="64.5" customHeight="1">
      <c r="A4" s="46"/>
      <c r="B4" s="46"/>
      <c r="C4" s="46"/>
      <c r="D4" s="49"/>
      <c r="E4" s="49"/>
      <c r="F4" s="49"/>
      <c r="G4" s="49"/>
      <c r="H4" s="40" t="s">
        <v>20</v>
      </c>
      <c r="I4" s="40"/>
      <c r="J4" s="40" t="s">
        <v>21</v>
      </c>
      <c r="K4" s="40"/>
      <c r="L4" s="40" t="s">
        <v>22</v>
      </c>
      <c r="M4" s="40"/>
      <c r="N4" s="40" t="s">
        <v>23</v>
      </c>
      <c r="O4" s="43"/>
    </row>
    <row r="5" spans="1:15" ht="39.75" customHeight="1" thickBot="1">
      <c r="A5" s="47"/>
      <c r="B5" s="47"/>
      <c r="C5" s="47"/>
      <c r="D5" s="19" t="s">
        <v>24</v>
      </c>
      <c r="E5" s="20" t="s">
        <v>25</v>
      </c>
      <c r="F5" s="19" t="s">
        <v>24</v>
      </c>
      <c r="G5" s="20" t="s">
        <v>25</v>
      </c>
      <c r="H5" s="19" t="s">
        <v>24</v>
      </c>
      <c r="I5" s="20" t="s">
        <v>26</v>
      </c>
      <c r="J5" s="19" t="s">
        <v>24</v>
      </c>
      <c r="K5" s="20" t="s">
        <v>26</v>
      </c>
      <c r="L5" s="19" t="s">
        <v>24</v>
      </c>
      <c r="M5" s="20" t="s">
        <v>26</v>
      </c>
      <c r="N5" s="19" t="s">
        <v>24</v>
      </c>
      <c r="O5" s="20" t="s">
        <v>26</v>
      </c>
    </row>
    <row r="6" spans="1:15" ht="13.5" thickTop="1">
      <c r="A6" s="36" t="s">
        <v>0</v>
      </c>
      <c r="B6" s="21" t="s">
        <v>1</v>
      </c>
      <c r="C6" s="22">
        <f>SUM(C7:C9)</f>
        <v>13724241</v>
      </c>
      <c r="D6" s="22">
        <f aca="true" t="shared" si="0" ref="D6:N6">SUM(D7:D9)</f>
        <v>13202913</v>
      </c>
      <c r="E6" s="23">
        <f>D6/C6*100</f>
        <v>96.20140742209351</v>
      </c>
      <c r="F6" s="22">
        <f t="shared" si="0"/>
        <v>521328</v>
      </c>
      <c r="G6" s="23">
        <f>F6/C6*100</f>
        <v>3.798592577906494</v>
      </c>
      <c r="H6" s="22">
        <f t="shared" si="0"/>
        <v>207678</v>
      </c>
      <c r="I6" s="24">
        <f>H6/$F6*100</f>
        <v>39.83634103673695</v>
      </c>
      <c r="J6" s="22">
        <f t="shared" si="0"/>
        <v>302027</v>
      </c>
      <c r="K6" s="24">
        <f>J6/$F6*100</f>
        <v>57.93416045176932</v>
      </c>
      <c r="L6" s="22">
        <f t="shared" si="0"/>
        <v>1514</v>
      </c>
      <c r="M6" s="24">
        <f>L6/$F6*100</f>
        <v>0.29041217812969955</v>
      </c>
      <c r="N6" s="22">
        <f t="shared" si="0"/>
        <v>145</v>
      </c>
      <c r="O6" s="24">
        <f>N6/$F6*100</f>
        <v>0.02781358377067796</v>
      </c>
    </row>
    <row r="7" spans="1:15" ht="12.75">
      <c r="A7" s="41"/>
      <c r="B7" s="1" t="s">
        <v>2</v>
      </c>
      <c r="C7" s="5">
        <f>C11+C13+C17</f>
        <v>6465527</v>
      </c>
      <c r="D7" s="5">
        <f aca="true" t="shared" si="1" ref="D7:N7">D11+D13+D17</f>
        <v>6197223</v>
      </c>
      <c r="E7" s="6">
        <f aca="true" t="shared" si="2" ref="E7:E32">D7/C7*100</f>
        <v>95.85023773004119</v>
      </c>
      <c r="F7" s="5">
        <f t="shared" si="1"/>
        <v>268304</v>
      </c>
      <c r="G7" s="6">
        <f aca="true" t="shared" si="3" ref="G7:G32">F7/C7*100</f>
        <v>4.1497622699588135</v>
      </c>
      <c r="H7" s="5">
        <f t="shared" si="1"/>
        <v>105647</v>
      </c>
      <c r="I7" s="11">
        <f aca="true" t="shared" si="4" ref="I7:I32">H7/$F7*100</f>
        <v>39.37585723656748</v>
      </c>
      <c r="J7" s="5">
        <f t="shared" si="1"/>
        <v>158080</v>
      </c>
      <c r="K7" s="11">
        <f aca="true" t="shared" si="5" ref="K7:K32">J7/$F7*100</f>
        <v>58.918241994155885</v>
      </c>
      <c r="L7" s="5">
        <f t="shared" si="1"/>
        <v>782</v>
      </c>
      <c r="M7" s="11">
        <f>L7/$F7*100</f>
        <v>0.29146043294173773</v>
      </c>
      <c r="N7" s="5">
        <f t="shared" si="1"/>
        <v>31</v>
      </c>
      <c r="O7" s="11">
        <f>N7/$F7*100</f>
        <v>0.01155405808336812</v>
      </c>
    </row>
    <row r="8" spans="1:15" ht="12.75">
      <c r="A8" s="41"/>
      <c r="B8" s="1" t="s">
        <v>3</v>
      </c>
      <c r="C8" s="5">
        <f>C14+C18</f>
        <v>4142271</v>
      </c>
      <c r="D8" s="5">
        <f aca="true" t="shared" si="6" ref="D8:N8">D14+D18</f>
        <v>4027334</v>
      </c>
      <c r="E8" s="6">
        <f t="shared" si="2"/>
        <v>97.22526604367508</v>
      </c>
      <c r="F8" s="5">
        <f t="shared" si="6"/>
        <v>114937</v>
      </c>
      <c r="G8" s="6">
        <f t="shared" si="3"/>
        <v>2.774733956324924</v>
      </c>
      <c r="H8" s="5">
        <f t="shared" si="6"/>
        <v>39495</v>
      </c>
      <c r="I8" s="11">
        <f t="shared" si="4"/>
        <v>34.36230282676597</v>
      </c>
      <c r="J8" s="5">
        <f t="shared" si="6"/>
        <v>71484</v>
      </c>
      <c r="K8" s="11">
        <f t="shared" si="5"/>
        <v>62.19407153484082</v>
      </c>
      <c r="L8" s="5">
        <f t="shared" si="6"/>
        <v>293</v>
      </c>
      <c r="M8" s="11">
        <f>L8/$F8*100</f>
        <v>0.2549222617607907</v>
      </c>
      <c r="N8" s="5">
        <f t="shared" si="6"/>
        <v>114</v>
      </c>
      <c r="O8" s="11">
        <f>N8/$F8*100</f>
        <v>0.09918477078747487</v>
      </c>
    </row>
    <row r="9" spans="1:15" ht="13.5" thickBot="1">
      <c r="A9" s="42"/>
      <c r="B9" s="3" t="s">
        <v>4</v>
      </c>
      <c r="C9" s="25">
        <f>C15+C19</f>
        <v>3116443</v>
      </c>
      <c r="D9" s="25">
        <f aca="true" t="shared" si="7" ref="D9:N9">D15+D19</f>
        <v>2978356</v>
      </c>
      <c r="E9" s="8">
        <f t="shared" si="2"/>
        <v>95.5690830860696</v>
      </c>
      <c r="F9" s="25">
        <f t="shared" si="7"/>
        <v>138087</v>
      </c>
      <c r="G9" s="8">
        <f t="shared" si="3"/>
        <v>4.4309169139304005</v>
      </c>
      <c r="H9" s="25">
        <f t="shared" si="7"/>
        <v>62536</v>
      </c>
      <c r="I9" s="14">
        <f t="shared" si="4"/>
        <v>45.28739128230753</v>
      </c>
      <c r="J9" s="25">
        <f t="shared" si="7"/>
        <v>72463</v>
      </c>
      <c r="K9" s="14">
        <f t="shared" si="5"/>
        <v>52.476337381505864</v>
      </c>
      <c r="L9" s="25">
        <f t="shared" si="7"/>
        <v>439</v>
      </c>
      <c r="M9" s="14">
        <f>L9/$F9*100</f>
        <v>0.31791551702911935</v>
      </c>
      <c r="N9" s="25">
        <f t="shared" si="7"/>
        <v>0</v>
      </c>
      <c r="O9" s="14">
        <f>N9/$F9*100</f>
        <v>0</v>
      </c>
    </row>
    <row r="10" spans="1:15" ht="13.5" thickTop="1">
      <c r="A10" s="1" t="s">
        <v>5</v>
      </c>
      <c r="B10" s="1"/>
      <c r="C10" s="27"/>
      <c r="D10" s="27"/>
      <c r="E10" s="6"/>
      <c r="F10" s="27"/>
      <c r="G10" s="10"/>
      <c r="H10" s="27"/>
      <c r="I10" s="12"/>
      <c r="J10" s="27"/>
      <c r="K10" s="12"/>
      <c r="L10" s="27"/>
      <c r="M10" s="12"/>
      <c r="N10" s="27"/>
      <c r="O10" s="12"/>
    </row>
    <row r="11" spans="1:15" ht="25.5">
      <c r="A11" s="28" t="s">
        <v>6</v>
      </c>
      <c r="B11" s="2" t="s">
        <v>2</v>
      </c>
      <c r="C11" s="32">
        <v>4220380</v>
      </c>
      <c r="D11" s="32">
        <v>4065293</v>
      </c>
      <c r="E11" s="7">
        <f t="shared" si="2"/>
        <v>96.32528350527677</v>
      </c>
      <c r="F11" s="32">
        <v>155087</v>
      </c>
      <c r="G11" s="7">
        <f t="shared" si="3"/>
        <v>3.6747164947232243</v>
      </c>
      <c r="H11" s="32">
        <v>57233</v>
      </c>
      <c r="I11" s="13">
        <f t="shared" si="4"/>
        <v>36.90380238188887</v>
      </c>
      <c r="J11" s="32">
        <v>95459</v>
      </c>
      <c r="K11" s="13">
        <f t="shared" si="5"/>
        <v>61.55190312534254</v>
      </c>
      <c r="L11" s="32">
        <v>420</v>
      </c>
      <c r="M11" s="13">
        <f aca="true" t="shared" si="8" ref="M11:M32">L11/$F11*100</f>
        <v>0.270815735683842</v>
      </c>
      <c r="N11" s="32">
        <v>0</v>
      </c>
      <c r="O11" s="13">
        <f aca="true" t="shared" si="9" ref="O11:O28">N11/$F11*100</f>
        <v>0</v>
      </c>
    </row>
    <row r="12" spans="1:15" ht="25.5">
      <c r="A12" s="28" t="s">
        <v>7</v>
      </c>
      <c r="B12" s="1" t="s">
        <v>1</v>
      </c>
      <c r="C12" s="5">
        <f>SUM(C13:C15)</f>
        <v>3134973</v>
      </c>
      <c r="D12" s="5">
        <f>SUM(D13:D15)</f>
        <v>2959292</v>
      </c>
      <c r="E12" s="6">
        <f t="shared" si="2"/>
        <v>94.39609208755546</v>
      </c>
      <c r="F12" s="5">
        <f>SUM(F13:F15)</f>
        <v>175681</v>
      </c>
      <c r="G12" s="6">
        <f t="shared" si="3"/>
        <v>5.603907912444541</v>
      </c>
      <c r="H12" s="5">
        <f>SUM(H13:H15)</f>
        <v>89508</v>
      </c>
      <c r="I12" s="11">
        <f t="shared" si="4"/>
        <v>50.94916354073577</v>
      </c>
      <c r="J12" s="5">
        <f>SUM(J13:J15)</f>
        <v>82958</v>
      </c>
      <c r="K12" s="11">
        <f t="shared" si="5"/>
        <v>47.220814999914616</v>
      </c>
      <c r="L12" s="5">
        <f>SUM(L13:L15)</f>
        <v>689</v>
      </c>
      <c r="M12" s="11">
        <f t="shared" si="8"/>
        <v>0.3921881136833238</v>
      </c>
      <c r="N12" s="5">
        <f>SUM(N13:N15)</f>
        <v>31</v>
      </c>
      <c r="O12" s="11">
        <f t="shared" si="9"/>
        <v>0.017645619048161157</v>
      </c>
    </row>
    <row r="13" spans="1:15" ht="12.75">
      <c r="A13" s="29"/>
      <c r="B13" s="1" t="s">
        <v>2</v>
      </c>
      <c r="C13" s="27">
        <v>1702167</v>
      </c>
      <c r="D13" s="27">
        <v>1610387</v>
      </c>
      <c r="E13" s="6">
        <f t="shared" si="2"/>
        <v>94.60804962145313</v>
      </c>
      <c r="F13" s="27">
        <v>91780</v>
      </c>
      <c r="G13" s="6">
        <f t="shared" si="3"/>
        <v>5.391950378546876</v>
      </c>
      <c r="H13" s="27">
        <v>42302</v>
      </c>
      <c r="I13" s="11">
        <f t="shared" si="4"/>
        <v>46.09065155807365</v>
      </c>
      <c r="J13" s="27">
        <v>47847</v>
      </c>
      <c r="K13" s="11">
        <f t="shared" si="5"/>
        <v>52.13227282632382</v>
      </c>
      <c r="L13" s="27">
        <v>356</v>
      </c>
      <c r="M13" s="11">
        <f t="shared" si="8"/>
        <v>0.38788407060361735</v>
      </c>
      <c r="N13" s="27">
        <v>31</v>
      </c>
      <c r="O13" s="11">
        <f t="shared" si="9"/>
        <v>0.033776421878404884</v>
      </c>
    </row>
    <row r="14" spans="1:15" ht="12.75">
      <c r="A14" s="29"/>
      <c r="B14" s="1" t="s">
        <v>3</v>
      </c>
      <c r="C14" s="27">
        <v>125508</v>
      </c>
      <c r="D14" s="27">
        <v>118606</v>
      </c>
      <c r="E14" s="6">
        <f t="shared" si="2"/>
        <v>94.50074895624184</v>
      </c>
      <c r="F14" s="27">
        <v>6902</v>
      </c>
      <c r="G14" s="6">
        <f t="shared" si="3"/>
        <v>5.499251043758167</v>
      </c>
      <c r="H14" s="27">
        <v>4829</v>
      </c>
      <c r="I14" s="11">
        <f t="shared" si="4"/>
        <v>69.96522747029846</v>
      </c>
      <c r="J14" s="27">
        <v>1944</v>
      </c>
      <c r="K14" s="11">
        <f t="shared" si="5"/>
        <v>28.16574905824399</v>
      </c>
      <c r="L14" s="27">
        <v>12</v>
      </c>
      <c r="M14" s="11">
        <f t="shared" si="8"/>
        <v>0.17386264850767894</v>
      </c>
      <c r="N14" s="27">
        <v>0</v>
      </c>
      <c r="O14" s="11">
        <f t="shared" si="9"/>
        <v>0</v>
      </c>
    </row>
    <row r="15" spans="1:15" ht="12.75">
      <c r="A15" s="29"/>
      <c r="B15" s="2" t="s">
        <v>4</v>
      </c>
      <c r="C15" s="32">
        <v>1307298</v>
      </c>
      <c r="D15" s="32">
        <v>1230299</v>
      </c>
      <c r="E15" s="7">
        <f t="shared" si="2"/>
        <v>94.11006518789135</v>
      </c>
      <c r="F15" s="32">
        <v>76999</v>
      </c>
      <c r="G15" s="7">
        <f t="shared" si="3"/>
        <v>5.889934812108639</v>
      </c>
      <c r="H15" s="32">
        <v>42377</v>
      </c>
      <c r="I15" s="13">
        <f t="shared" si="4"/>
        <v>55.03577968545046</v>
      </c>
      <c r="J15" s="32">
        <v>33167</v>
      </c>
      <c r="K15" s="13">
        <f t="shared" si="5"/>
        <v>43.07458538422576</v>
      </c>
      <c r="L15" s="32">
        <v>321</v>
      </c>
      <c r="M15" s="13">
        <f t="shared" si="8"/>
        <v>0.4168885310198833</v>
      </c>
      <c r="N15" s="32">
        <v>0</v>
      </c>
      <c r="O15" s="13">
        <f t="shared" si="9"/>
        <v>0</v>
      </c>
    </row>
    <row r="16" spans="1:15" ht="25.5">
      <c r="A16" s="28" t="s">
        <v>8</v>
      </c>
      <c r="B16" s="1" t="s">
        <v>1</v>
      </c>
      <c r="C16" s="5">
        <f>SUM(C17:C19)</f>
        <v>6368888</v>
      </c>
      <c r="D16" s="5">
        <f aca="true" t="shared" si="10" ref="D16:N16">SUM(D17:D19)</f>
        <v>6178328</v>
      </c>
      <c r="E16" s="6">
        <f t="shared" si="2"/>
        <v>97.00795492085904</v>
      </c>
      <c r="F16" s="5">
        <f t="shared" si="10"/>
        <v>190560</v>
      </c>
      <c r="G16" s="6">
        <f t="shared" si="3"/>
        <v>2.9920450791409743</v>
      </c>
      <c r="H16" s="5">
        <f t="shared" si="10"/>
        <v>60937</v>
      </c>
      <c r="I16" s="11">
        <f t="shared" si="4"/>
        <v>31.977854743912676</v>
      </c>
      <c r="J16" s="5">
        <f t="shared" si="10"/>
        <v>123610</v>
      </c>
      <c r="K16" s="11">
        <f t="shared" si="5"/>
        <v>64.86670864819479</v>
      </c>
      <c r="L16" s="5">
        <f t="shared" si="10"/>
        <v>405</v>
      </c>
      <c r="M16" s="11">
        <f t="shared" si="8"/>
        <v>0.21253148614609574</v>
      </c>
      <c r="N16" s="5">
        <f t="shared" si="10"/>
        <v>114</v>
      </c>
      <c r="O16" s="11">
        <f t="shared" si="9"/>
        <v>0.059823677581863986</v>
      </c>
    </row>
    <row r="17" spans="1:15" ht="12.75">
      <c r="A17" s="29"/>
      <c r="B17" s="1" t="s">
        <v>2</v>
      </c>
      <c r="C17" s="27">
        <v>542980</v>
      </c>
      <c r="D17" s="27">
        <v>521543</v>
      </c>
      <c r="E17" s="6">
        <f t="shared" si="2"/>
        <v>96.05197244834063</v>
      </c>
      <c r="F17" s="27">
        <v>21437</v>
      </c>
      <c r="G17" s="6">
        <f t="shared" si="3"/>
        <v>3.948027551659361</v>
      </c>
      <c r="H17" s="27">
        <v>6112</v>
      </c>
      <c r="I17" s="11">
        <f t="shared" si="4"/>
        <v>28.511452162149553</v>
      </c>
      <c r="J17" s="27">
        <v>14774</v>
      </c>
      <c r="K17" s="11">
        <f t="shared" si="5"/>
        <v>68.9182254979708</v>
      </c>
      <c r="L17" s="27">
        <v>6</v>
      </c>
      <c r="M17" s="11">
        <f t="shared" si="8"/>
        <v>0.02798899099687456</v>
      </c>
      <c r="N17" s="27">
        <v>0</v>
      </c>
      <c r="O17" s="11">
        <f t="shared" si="9"/>
        <v>0</v>
      </c>
    </row>
    <row r="18" spans="1:15" ht="12.75">
      <c r="A18" s="29"/>
      <c r="B18" s="1" t="s">
        <v>3</v>
      </c>
      <c r="C18" s="33">
        <v>4016763</v>
      </c>
      <c r="D18" s="33">
        <v>3908728</v>
      </c>
      <c r="E18" s="6">
        <f t="shared" si="2"/>
        <v>97.3103964560518</v>
      </c>
      <c r="F18" s="33">
        <v>108035</v>
      </c>
      <c r="G18" s="6">
        <f t="shared" si="3"/>
        <v>2.6896035439481993</v>
      </c>
      <c r="H18" s="33">
        <v>34666</v>
      </c>
      <c r="I18" s="11">
        <f t="shared" si="4"/>
        <v>32.087749340491506</v>
      </c>
      <c r="J18" s="33">
        <v>69540</v>
      </c>
      <c r="K18" s="11">
        <f t="shared" si="5"/>
        <v>64.36802887952979</v>
      </c>
      <c r="L18" s="33">
        <v>281</v>
      </c>
      <c r="M18" s="11">
        <f t="shared" si="8"/>
        <v>0.26010089322904617</v>
      </c>
      <c r="N18" s="33">
        <v>114</v>
      </c>
      <c r="O18" s="11">
        <f t="shared" si="9"/>
        <v>0.10552135881890129</v>
      </c>
    </row>
    <row r="19" spans="1:15" ht="13.5" thickBot="1">
      <c r="A19" s="35"/>
      <c r="B19" s="3" t="s">
        <v>4</v>
      </c>
      <c r="C19" s="25">
        <v>1809145</v>
      </c>
      <c r="D19" s="25">
        <v>1748057</v>
      </c>
      <c r="E19" s="8">
        <f t="shared" si="2"/>
        <v>96.62337734123025</v>
      </c>
      <c r="F19" s="25">
        <v>61088</v>
      </c>
      <c r="G19" s="8">
        <f t="shared" si="3"/>
        <v>3.3766226587697505</v>
      </c>
      <c r="H19" s="25">
        <v>20159</v>
      </c>
      <c r="I19" s="14">
        <f t="shared" si="4"/>
        <v>32.99993452069146</v>
      </c>
      <c r="J19" s="25">
        <v>39296</v>
      </c>
      <c r="K19" s="14">
        <f t="shared" si="5"/>
        <v>64.3268727082242</v>
      </c>
      <c r="L19" s="25">
        <v>118</v>
      </c>
      <c r="M19" s="14">
        <f t="shared" si="8"/>
        <v>0.19316396018858042</v>
      </c>
      <c r="N19" s="25">
        <v>0</v>
      </c>
      <c r="O19" s="14">
        <f t="shared" si="9"/>
        <v>0</v>
      </c>
    </row>
    <row r="20" spans="1:15" ht="14.25" thickBot="1" thickTop="1">
      <c r="A20" s="4" t="s">
        <v>9</v>
      </c>
      <c r="B20" s="4" t="s">
        <v>2</v>
      </c>
      <c r="C20" s="30">
        <v>705667</v>
      </c>
      <c r="D20" s="30">
        <v>676283</v>
      </c>
      <c r="E20" s="9">
        <f t="shared" si="2"/>
        <v>95.83599629853741</v>
      </c>
      <c r="F20" s="30">
        <v>29384</v>
      </c>
      <c r="G20" s="9">
        <f t="shared" si="3"/>
        <v>4.164003701462589</v>
      </c>
      <c r="H20" s="30">
        <v>7779</v>
      </c>
      <c r="I20" s="15">
        <f t="shared" si="4"/>
        <v>26.473591069970055</v>
      </c>
      <c r="J20" s="30">
        <v>21267</v>
      </c>
      <c r="K20" s="15">
        <f t="shared" si="5"/>
        <v>72.3761230601688</v>
      </c>
      <c r="L20" s="30">
        <v>6</v>
      </c>
      <c r="M20" s="15">
        <f t="shared" si="8"/>
        <v>0.020419275796351756</v>
      </c>
      <c r="N20" s="30">
        <v>0</v>
      </c>
      <c r="O20" s="15">
        <f t="shared" si="9"/>
        <v>0</v>
      </c>
    </row>
    <row r="21" spans="1:15" ht="13.5" thickTop="1">
      <c r="A21" s="41" t="s">
        <v>10</v>
      </c>
      <c r="B21" s="1" t="s">
        <v>1</v>
      </c>
      <c r="C21" s="5">
        <f>SUM(C22:C24)</f>
        <v>9636010</v>
      </c>
      <c r="D21" s="5">
        <f aca="true" t="shared" si="11" ref="D21:N21">SUM(D22:D24)</f>
        <v>8836603</v>
      </c>
      <c r="E21" s="6">
        <f t="shared" si="2"/>
        <v>91.7039625322099</v>
      </c>
      <c r="F21" s="5">
        <f t="shared" si="11"/>
        <v>799407</v>
      </c>
      <c r="G21" s="6">
        <f t="shared" si="3"/>
        <v>8.296037467790091</v>
      </c>
      <c r="H21" s="5">
        <f t="shared" si="11"/>
        <v>383490</v>
      </c>
      <c r="I21" s="11">
        <f t="shared" si="4"/>
        <v>47.97180910349797</v>
      </c>
      <c r="J21" s="5">
        <f t="shared" si="11"/>
        <v>405467</v>
      </c>
      <c r="K21" s="11">
        <f t="shared" si="5"/>
        <v>50.72097192043602</v>
      </c>
      <c r="L21" s="5">
        <f t="shared" si="11"/>
        <v>2373</v>
      </c>
      <c r="M21" s="11">
        <f t="shared" si="8"/>
        <v>0.2968450363832191</v>
      </c>
      <c r="N21" s="5">
        <f t="shared" si="11"/>
        <v>41</v>
      </c>
      <c r="O21" s="11">
        <f t="shared" si="9"/>
        <v>0.0051288017242781215</v>
      </c>
    </row>
    <row r="22" spans="1:15" ht="12.75">
      <c r="A22" s="37"/>
      <c r="B22" s="1" t="s">
        <v>2</v>
      </c>
      <c r="C22" s="27">
        <v>2245876</v>
      </c>
      <c r="D22" s="27">
        <v>2098502</v>
      </c>
      <c r="E22" s="6">
        <f t="shared" si="2"/>
        <v>93.43801705882248</v>
      </c>
      <c r="F22" s="27">
        <v>147374</v>
      </c>
      <c r="G22" s="6">
        <f t="shared" si="3"/>
        <v>6.561982941177519</v>
      </c>
      <c r="H22" s="27">
        <v>59495</v>
      </c>
      <c r="I22" s="11">
        <f t="shared" si="4"/>
        <v>40.37007884701508</v>
      </c>
      <c r="J22" s="27">
        <v>85695</v>
      </c>
      <c r="K22" s="11">
        <f t="shared" si="5"/>
        <v>58.14797725514676</v>
      </c>
      <c r="L22" s="27">
        <v>566</v>
      </c>
      <c r="M22" s="11">
        <f t="shared" si="8"/>
        <v>0.38405688927490605</v>
      </c>
      <c r="N22" s="27">
        <v>0</v>
      </c>
      <c r="O22" s="11">
        <f t="shared" si="9"/>
        <v>0</v>
      </c>
    </row>
    <row r="23" spans="1:15" ht="12.75">
      <c r="A23" s="37"/>
      <c r="B23" s="1" t="s">
        <v>3</v>
      </c>
      <c r="C23" s="33">
        <v>4262545</v>
      </c>
      <c r="D23" s="33">
        <v>3864512</v>
      </c>
      <c r="E23" s="6">
        <f t="shared" si="2"/>
        <v>90.66208098682829</v>
      </c>
      <c r="F23" s="33">
        <v>398033</v>
      </c>
      <c r="G23" s="6">
        <f t="shared" si="3"/>
        <v>9.337919013171708</v>
      </c>
      <c r="H23" s="33">
        <v>199520</v>
      </c>
      <c r="I23" s="11">
        <f t="shared" si="4"/>
        <v>50.12649704923964</v>
      </c>
      <c r="J23" s="33">
        <v>193709</v>
      </c>
      <c r="K23" s="11">
        <f t="shared" si="5"/>
        <v>48.66656784738954</v>
      </c>
      <c r="L23" s="33">
        <v>1040</v>
      </c>
      <c r="M23" s="11">
        <f t="shared" si="8"/>
        <v>0.26128486834006226</v>
      </c>
      <c r="N23" s="33">
        <v>3</v>
      </c>
      <c r="O23" s="11">
        <f t="shared" si="9"/>
        <v>0.0007537063509809488</v>
      </c>
    </row>
    <row r="24" spans="1:15" ht="13.5" thickBot="1">
      <c r="A24" s="38"/>
      <c r="B24" s="3" t="s">
        <v>4</v>
      </c>
      <c r="C24" s="25">
        <v>3127589</v>
      </c>
      <c r="D24" s="25">
        <v>2873589</v>
      </c>
      <c r="E24" s="8">
        <f t="shared" si="2"/>
        <v>91.87872831116877</v>
      </c>
      <c r="F24" s="25">
        <v>254000</v>
      </c>
      <c r="G24" s="8">
        <f t="shared" si="3"/>
        <v>8.121271688831238</v>
      </c>
      <c r="H24" s="25">
        <v>124475</v>
      </c>
      <c r="I24" s="14">
        <f t="shared" si="4"/>
        <v>49.00590551181102</v>
      </c>
      <c r="J24" s="25">
        <v>126063</v>
      </c>
      <c r="K24" s="14">
        <f t="shared" si="5"/>
        <v>49.63110236220473</v>
      </c>
      <c r="L24" s="25">
        <v>767</v>
      </c>
      <c r="M24" s="14">
        <f t="shared" si="8"/>
        <v>0.30196850393700786</v>
      </c>
      <c r="N24" s="25">
        <v>38</v>
      </c>
      <c r="O24" s="14">
        <f t="shared" si="9"/>
        <v>0.014960629921259842</v>
      </c>
    </row>
    <row r="25" spans="1:15" ht="13.5" thickTop="1">
      <c r="A25" s="36" t="s">
        <v>11</v>
      </c>
      <c r="B25" s="1" t="s">
        <v>1</v>
      </c>
      <c r="C25" s="5">
        <f>SUM(C26:C28)</f>
        <v>13851401</v>
      </c>
      <c r="D25" s="5">
        <f aca="true" t="shared" si="12" ref="D25:N25">SUM(D26:D28)</f>
        <v>12091871</v>
      </c>
      <c r="E25" s="6">
        <f t="shared" si="2"/>
        <v>87.2970972394778</v>
      </c>
      <c r="F25" s="5">
        <f t="shared" si="12"/>
        <v>1759530</v>
      </c>
      <c r="G25" s="6">
        <f t="shared" si="3"/>
        <v>12.702902760522203</v>
      </c>
      <c r="H25" s="5">
        <f t="shared" si="12"/>
        <v>395415</v>
      </c>
      <c r="I25" s="11">
        <f t="shared" si="4"/>
        <v>22.472762612743175</v>
      </c>
      <c r="J25" s="5">
        <f t="shared" si="12"/>
        <v>1347433</v>
      </c>
      <c r="K25" s="11">
        <f t="shared" si="5"/>
        <v>76.57914329394782</v>
      </c>
      <c r="L25" s="5">
        <f t="shared" si="12"/>
        <v>4414</v>
      </c>
      <c r="M25" s="11">
        <f t="shared" si="8"/>
        <v>0.2508624462214341</v>
      </c>
      <c r="N25" s="5">
        <f t="shared" si="12"/>
        <v>0</v>
      </c>
      <c r="O25" s="11">
        <f t="shared" si="9"/>
        <v>0</v>
      </c>
    </row>
    <row r="26" spans="1:15" ht="12.75">
      <c r="A26" s="37"/>
      <c r="B26" s="1" t="s">
        <v>2</v>
      </c>
      <c r="C26" s="27">
        <v>6462599</v>
      </c>
      <c r="D26" s="27">
        <v>5979629</v>
      </c>
      <c r="E26" s="6">
        <f t="shared" si="2"/>
        <v>92.52669088705643</v>
      </c>
      <c r="F26" s="27">
        <v>482970</v>
      </c>
      <c r="G26" s="6">
        <f t="shared" si="3"/>
        <v>7.47330911294357</v>
      </c>
      <c r="H26" s="27">
        <v>123442</v>
      </c>
      <c r="I26" s="11">
        <f t="shared" si="4"/>
        <v>25.558937408120585</v>
      </c>
      <c r="J26" s="27">
        <v>354109</v>
      </c>
      <c r="K26" s="11">
        <f t="shared" si="5"/>
        <v>73.31904673168106</v>
      </c>
      <c r="L26" s="27">
        <v>1121</v>
      </c>
      <c r="M26" s="11">
        <f t="shared" si="8"/>
        <v>0.23210551380002897</v>
      </c>
      <c r="N26" s="27">
        <v>0</v>
      </c>
      <c r="O26" s="11">
        <f t="shared" si="9"/>
        <v>0</v>
      </c>
    </row>
    <row r="27" spans="1:15" ht="12.75">
      <c r="A27" s="37"/>
      <c r="B27" s="1" t="s">
        <v>3</v>
      </c>
      <c r="C27" s="33">
        <v>4258797</v>
      </c>
      <c r="D27" s="33">
        <v>3471837</v>
      </c>
      <c r="E27" s="6">
        <f t="shared" si="2"/>
        <v>81.5215423510442</v>
      </c>
      <c r="F27" s="33">
        <v>786960</v>
      </c>
      <c r="G27" s="6">
        <f t="shared" si="3"/>
        <v>18.478457648955796</v>
      </c>
      <c r="H27" s="33">
        <v>167380</v>
      </c>
      <c r="I27" s="11">
        <f t="shared" si="4"/>
        <v>21.269187760496084</v>
      </c>
      <c r="J27" s="33">
        <v>613337</v>
      </c>
      <c r="K27" s="11">
        <f t="shared" si="5"/>
        <v>77.93750635356308</v>
      </c>
      <c r="L27" s="33">
        <v>1831</v>
      </c>
      <c r="M27" s="11">
        <f t="shared" si="8"/>
        <v>0.23266747992274067</v>
      </c>
      <c r="N27" s="33">
        <v>0</v>
      </c>
      <c r="O27" s="11">
        <f t="shared" si="9"/>
        <v>0</v>
      </c>
    </row>
    <row r="28" spans="1:15" ht="13.5" thickBot="1">
      <c r="A28" s="38"/>
      <c r="B28" s="3" t="s">
        <v>4</v>
      </c>
      <c r="C28" s="25">
        <v>3130005</v>
      </c>
      <c r="D28" s="25">
        <v>2640405</v>
      </c>
      <c r="E28" s="8">
        <f t="shared" si="2"/>
        <v>84.35785246349447</v>
      </c>
      <c r="F28" s="25">
        <v>489600</v>
      </c>
      <c r="G28" s="8">
        <f t="shared" si="3"/>
        <v>15.642147536505533</v>
      </c>
      <c r="H28" s="25">
        <v>104593</v>
      </c>
      <c r="I28" s="14">
        <f t="shared" si="4"/>
        <v>21.36294934640523</v>
      </c>
      <c r="J28" s="25">
        <v>379987</v>
      </c>
      <c r="K28" s="14">
        <f t="shared" si="5"/>
        <v>77.61172385620915</v>
      </c>
      <c r="L28" s="25">
        <v>1462</v>
      </c>
      <c r="M28" s="14">
        <f t="shared" si="8"/>
        <v>0.2986111111111111</v>
      </c>
      <c r="N28" s="25">
        <v>0</v>
      </c>
      <c r="O28" s="14">
        <f t="shared" si="9"/>
        <v>0</v>
      </c>
    </row>
    <row r="29" spans="1:15" ht="13.5" thickTop="1">
      <c r="A29" s="39" t="s">
        <v>12</v>
      </c>
      <c r="B29" s="1" t="s">
        <v>1</v>
      </c>
      <c r="C29" s="5">
        <f>SUM(C30:C32)</f>
        <v>13866294</v>
      </c>
      <c r="D29" s="5">
        <f aca="true" t="shared" si="13" ref="D29:L29">SUM(D30:D32)</f>
        <v>13601035</v>
      </c>
      <c r="E29" s="6">
        <f t="shared" si="2"/>
        <v>98.0870231079768</v>
      </c>
      <c r="F29" s="5">
        <f t="shared" si="13"/>
        <v>265259</v>
      </c>
      <c r="G29" s="6">
        <f t="shared" si="3"/>
        <v>1.9129768920232038</v>
      </c>
      <c r="H29" s="5">
        <f t="shared" si="13"/>
        <v>65779</v>
      </c>
      <c r="I29" s="11">
        <f t="shared" si="4"/>
        <v>24.798027588130847</v>
      </c>
      <c r="J29" s="5">
        <f t="shared" si="13"/>
        <v>188427</v>
      </c>
      <c r="K29" s="11">
        <f t="shared" si="5"/>
        <v>71.03510154226623</v>
      </c>
      <c r="L29" s="5">
        <f t="shared" si="13"/>
        <v>1879</v>
      </c>
      <c r="M29" s="11">
        <f t="shared" si="8"/>
        <v>0.7083642779321343</v>
      </c>
      <c r="N29" s="16" t="s">
        <v>13</v>
      </c>
      <c r="O29" s="26" t="s">
        <v>13</v>
      </c>
    </row>
    <row r="30" spans="1:15" ht="12.75">
      <c r="A30" s="37"/>
      <c r="B30" s="1" t="s">
        <v>2</v>
      </c>
      <c r="C30" s="27">
        <v>6469609</v>
      </c>
      <c r="D30" s="27">
        <v>6369723</v>
      </c>
      <c r="E30" s="6">
        <f t="shared" si="2"/>
        <v>98.45607362052327</v>
      </c>
      <c r="F30" s="27">
        <v>99886</v>
      </c>
      <c r="G30" s="6">
        <f t="shared" si="3"/>
        <v>1.5439263794767195</v>
      </c>
      <c r="H30" s="27">
        <v>27407</v>
      </c>
      <c r="I30" s="11">
        <f t="shared" si="4"/>
        <v>27.43827963878822</v>
      </c>
      <c r="J30" s="27">
        <v>68060</v>
      </c>
      <c r="K30" s="11">
        <f t="shared" si="5"/>
        <v>68.13767695172497</v>
      </c>
      <c r="L30" s="27">
        <v>1317</v>
      </c>
      <c r="M30" s="11">
        <f t="shared" si="8"/>
        <v>1.3185030935266204</v>
      </c>
      <c r="N30" s="31" t="s">
        <v>13</v>
      </c>
      <c r="O30" s="16" t="s">
        <v>13</v>
      </c>
    </row>
    <row r="31" spans="1:15" ht="12.75">
      <c r="A31" s="37"/>
      <c r="B31" s="1" t="s">
        <v>3</v>
      </c>
      <c r="C31" s="33">
        <v>4263359</v>
      </c>
      <c r="D31" s="33">
        <v>4170460</v>
      </c>
      <c r="E31" s="6">
        <f t="shared" si="2"/>
        <v>97.82099044438904</v>
      </c>
      <c r="F31" s="33">
        <v>92899</v>
      </c>
      <c r="G31" s="6">
        <f t="shared" si="3"/>
        <v>2.1790095556109628</v>
      </c>
      <c r="H31" s="33">
        <v>21555</v>
      </c>
      <c r="I31" s="11">
        <f t="shared" si="4"/>
        <v>23.202617896855728</v>
      </c>
      <c r="J31" s="33">
        <v>67482</v>
      </c>
      <c r="K31" s="11">
        <f t="shared" si="5"/>
        <v>72.64017911925855</v>
      </c>
      <c r="L31" s="33">
        <v>211</v>
      </c>
      <c r="M31" s="11">
        <f t="shared" si="8"/>
        <v>0.22712838674259142</v>
      </c>
      <c r="N31" s="34" t="s">
        <v>13</v>
      </c>
      <c r="O31" s="16" t="s">
        <v>13</v>
      </c>
    </row>
    <row r="32" spans="1:15" ht="13.5" thickBot="1">
      <c r="A32" s="38"/>
      <c r="B32" s="3" t="s">
        <v>4</v>
      </c>
      <c r="C32" s="25">
        <v>3133326</v>
      </c>
      <c r="D32" s="25">
        <v>3060852</v>
      </c>
      <c r="E32" s="8">
        <f t="shared" si="2"/>
        <v>97.68699458658307</v>
      </c>
      <c r="F32" s="25">
        <v>72474</v>
      </c>
      <c r="G32" s="8">
        <f t="shared" si="3"/>
        <v>2.313005413416925</v>
      </c>
      <c r="H32" s="25">
        <v>16817</v>
      </c>
      <c r="I32" s="14">
        <f t="shared" si="4"/>
        <v>23.20418356928002</v>
      </c>
      <c r="J32" s="25">
        <v>52885</v>
      </c>
      <c r="K32" s="14">
        <f t="shared" si="5"/>
        <v>72.97099649529486</v>
      </c>
      <c r="L32" s="25">
        <v>351</v>
      </c>
      <c r="M32" s="14">
        <f t="shared" si="8"/>
        <v>0.4843116151999337</v>
      </c>
      <c r="N32" s="17" t="s">
        <v>13</v>
      </c>
      <c r="O32" s="17" t="s">
        <v>13</v>
      </c>
    </row>
    <row r="33" ht="13.5" thickTop="1"/>
  </sheetData>
  <mergeCells count="16">
    <mergeCell ref="L4:M4"/>
    <mergeCell ref="N4:O4"/>
    <mergeCell ref="A1:O1"/>
    <mergeCell ref="A2:A5"/>
    <mergeCell ref="B2:B5"/>
    <mergeCell ref="C2:C5"/>
    <mergeCell ref="D2:E4"/>
    <mergeCell ref="F2:O2"/>
    <mergeCell ref="F3:G4"/>
    <mergeCell ref="H3:O3"/>
    <mergeCell ref="A25:A28"/>
    <mergeCell ref="A29:A32"/>
    <mergeCell ref="H4:I4"/>
    <mergeCell ref="J4:K4"/>
    <mergeCell ref="A6:A9"/>
    <mergeCell ref="A21:A24"/>
  </mergeCells>
  <printOptions/>
  <pageMargins left="0.25" right="0.31" top="0.24" bottom="0.26" header="0.25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Mirosław Lech Bogdanowicz</cp:lastModifiedBy>
  <cp:lastPrinted>2010-11-29T14:40:49Z</cp:lastPrinted>
  <dcterms:created xsi:type="dcterms:W3CDTF">2010-11-29T14:39:08Z</dcterms:created>
  <dcterms:modified xsi:type="dcterms:W3CDTF">2010-11-29T15:15:55Z</dcterms:modified>
  <cp:category/>
  <cp:version/>
  <cp:contentType/>
  <cp:contentStatus/>
</cp:coreProperties>
</file>